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M:\Motivating\PBISR\MoSys Admin Guides\Onboarding How To's\Implementation Docs\"/>
    </mc:Choice>
  </mc:AlternateContent>
  <bookViews>
    <workbookView xWindow="0" yWindow="0" windowWidth="28800" windowHeight="12045"/>
  </bookViews>
  <sheets>
    <sheet name="Planning Tool" sheetId="3" r:id="rId1"/>
  </sheets>
  <definedNames>
    <definedName name="_xlnm.Print_Area" localSheetId="0">'Planning Tool'!$A$1:$E$38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3" l="1"/>
  <c r="B17" i="3"/>
  <c r="B9" i="3" l="1"/>
  <c r="B24" i="3"/>
  <c r="B31" i="3" l="1"/>
  <c r="B27" i="3"/>
  <c r="B25" i="3"/>
  <c r="B34" i="3" s="1"/>
  <c r="B26" i="3"/>
  <c r="B35" i="3" s="1"/>
  <c r="D34" i="3" l="1"/>
  <c r="D35" i="3"/>
  <c r="D36" i="3"/>
  <c r="B36" i="3"/>
</calcChain>
</file>

<file path=xl/sharedStrings.xml><?xml version="1.0" encoding="utf-8"?>
<sst xmlns="http://schemas.openxmlformats.org/spreadsheetml/2006/main" count="51" uniqueCount="46">
  <si>
    <t>Number of Grading Periods</t>
  </si>
  <si>
    <t>Number of Days in School</t>
  </si>
  <si>
    <t>Number of Students Per Classroom</t>
  </si>
  <si>
    <t>to</t>
  </si>
  <si>
    <t>PBIS Rewards Economy Planning Tool</t>
  </si>
  <si>
    <t>How many days are there in your school year?</t>
  </si>
  <si>
    <t>How many grading periods will you have?</t>
  </si>
  <si>
    <t>How many students (on average) are there in a classroom?</t>
  </si>
  <si>
    <t>Outside Class Behavior (hallways, cafeteria, etc.)</t>
  </si>
  <si>
    <t>(not used in calculations)</t>
  </si>
  <si>
    <t>Incentive Values for Rewards</t>
  </si>
  <si>
    <t>Classroom Behavior</t>
  </si>
  <si>
    <t>Daily Point Goal (DPG) Total for Teachers/Staff</t>
  </si>
  <si>
    <t>(20% of Primary Users DPG)</t>
  </si>
  <si>
    <t>An average Tier 1 student will earn this many points per day</t>
  </si>
  <si>
    <t>An average Tier 1 student will earn this many points per week</t>
  </si>
  <si>
    <t>An average Tier 1 student will earn this many points per grading period</t>
  </si>
  <si>
    <t>An average Tier 1 student will earn this many points per year</t>
  </si>
  <si>
    <t>Points per Week</t>
  </si>
  <si>
    <t>Points per Grading Period</t>
  </si>
  <si>
    <t>Points per Year</t>
  </si>
  <si>
    <t>Expected Points per Student</t>
  </si>
  <si>
    <t>Points per Day</t>
  </si>
  <si>
    <t>School Info</t>
  </si>
  <si>
    <t>(An average Tier 1 student)</t>
  </si>
  <si>
    <t>Grading Period</t>
  </si>
  <si>
    <t>Weekly</t>
  </si>
  <si>
    <t>Entire School Year (BIG Items)</t>
  </si>
  <si>
    <t>Average Number of Days in a Period</t>
  </si>
  <si>
    <t>Expected Classroom Recognitions per Student</t>
  </si>
  <si>
    <t>Ideal Max Number of Recognitions per Day</t>
  </si>
  <si>
    <t>Expected Avg number of Recognitions per Day</t>
  </si>
  <si>
    <t>Primary Users (teachers, etc.) DPG</t>
  </si>
  <si>
    <t>Secondary Users (counselors, support staff, etc.) DPG</t>
  </si>
  <si>
    <r>
      <t xml:space="preserve">Directions: </t>
    </r>
    <r>
      <rPr>
        <sz val="12"/>
        <color theme="1"/>
        <rFont val="Calibri"/>
        <family val="2"/>
        <scheme val="minor"/>
      </rPr>
      <t xml:space="preserve">Fill in the boxed yellow cells below. A few of the yellow cells require you to estimate how many recognitions a student might receive per hour (or class period). </t>
    </r>
  </si>
  <si>
    <t>Priced between 50% and 95% of the points they earn</t>
  </si>
  <si>
    <t>pbisrewards.com</t>
  </si>
  <si>
    <t>Middle/High School Version</t>
  </si>
  <si>
    <t>Number of Classes a Student Has Each Day</t>
  </si>
  <si>
    <t>Number of Classes a Teacher Teaches Each Day</t>
  </si>
  <si>
    <t>(calculated)</t>
  </si>
  <si>
    <t>Expected Avg Number of Recognitions per Class Each Day</t>
  </si>
  <si>
    <t>Ideal Max Number of Recognitions per Class Each Day</t>
  </si>
  <si>
    <t>(80% of B10 x B12 x B16)</t>
  </si>
  <si>
    <t>(don't include planning periods)</t>
  </si>
  <si>
    <t>Once this information is filled in, Rows 23 and below will we be automatically calculated with estimated student point totals, daily point goals for staff, and expected values for rewards or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</si>
</sst>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12"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sz val="11"/>
      <color rgb="FF9C6500"/>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sz val="12"/>
      <color rgb="FF9C6500"/>
      <name val="Calibri"/>
      <family val="2"/>
      <scheme val="minor"/>
    </font>
  </fonts>
  <fills count="5">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7" fillId="2" borderId="0" applyNumberFormat="0" applyBorder="0" applyAlignment="0" applyProtection="0"/>
  </cellStyleXfs>
  <cellXfs count="34">
    <xf numFmtId="0" fontId="0" fillId="0" borderId="0" xfId="0"/>
    <xf numFmtId="165" fontId="0" fillId="0" borderId="0" xfId="1" applyNumberFormat="1" applyFont="1" applyBorder="1"/>
    <xf numFmtId="0" fontId="3" fillId="0" borderId="0" xfId="0" applyFont="1"/>
    <xf numFmtId="0" fontId="4" fillId="0" borderId="0" xfId="0" applyFont="1"/>
    <xf numFmtId="0" fontId="2" fillId="0" borderId="0" xfId="0" applyFont="1"/>
    <xf numFmtId="0" fontId="6" fillId="0" borderId="0" xfId="0" applyFont="1"/>
    <xf numFmtId="0" fontId="2" fillId="0" borderId="0" xfId="0" applyFont="1" applyAlignment="1">
      <alignment horizontal="left"/>
    </xf>
    <xf numFmtId="0" fontId="0" fillId="0" borderId="0" xfId="0" applyFont="1" applyAlignment="1">
      <alignment horizontal="left"/>
    </xf>
    <xf numFmtId="0" fontId="3" fillId="0" borderId="0" xfId="0" applyFont="1" applyAlignment="1"/>
    <xf numFmtId="0" fontId="9" fillId="0" borderId="0" xfId="0" applyFont="1" applyAlignment="1"/>
    <xf numFmtId="0" fontId="8" fillId="0" borderId="0" xfId="0" applyFont="1" applyAlignment="1"/>
    <xf numFmtId="165" fontId="11" fillId="2" borderId="1" xfId="2" applyNumberFormat="1" applyFont="1" applyBorder="1"/>
    <xf numFmtId="165" fontId="4" fillId="0" borderId="0" xfId="1" applyNumberFormat="1" applyFont="1"/>
    <xf numFmtId="164" fontId="11" fillId="2" borderId="1" xfId="2" applyNumberFormat="1" applyFont="1" applyBorder="1"/>
    <xf numFmtId="164" fontId="11" fillId="2" borderId="2" xfId="2" applyNumberFormat="1" applyFont="1" applyBorder="1"/>
    <xf numFmtId="164" fontId="4" fillId="0" borderId="0" xfId="1" applyNumberFormat="1" applyFont="1" applyBorder="1"/>
    <xf numFmtId="0" fontId="6" fillId="0" borderId="0" xfId="0" applyFont="1" applyAlignment="1">
      <alignment horizontal="right"/>
    </xf>
    <xf numFmtId="0" fontId="5" fillId="4" borderId="0" xfId="0" applyFont="1" applyFill="1"/>
    <xf numFmtId="165" fontId="2" fillId="4" borderId="0" xfId="1" applyNumberFormat="1" applyFont="1" applyFill="1" applyBorder="1"/>
    <xf numFmtId="0" fontId="2" fillId="4" borderId="0" xfId="0" applyFont="1" applyFill="1"/>
    <xf numFmtId="165" fontId="4" fillId="4" borderId="0" xfId="1" applyNumberFormat="1" applyFont="1" applyFill="1" applyBorder="1"/>
    <xf numFmtId="0" fontId="4" fillId="4" borderId="0" xfId="0" applyFont="1" applyFill="1"/>
    <xf numFmtId="0" fontId="6" fillId="4" borderId="0" xfId="0" applyFont="1" applyFill="1"/>
    <xf numFmtId="0" fontId="3" fillId="4" borderId="0" xfId="0" applyFont="1" applyFill="1"/>
    <xf numFmtId="165" fontId="2" fillId="0" borderId="0" xfId="1" applyNumberFormat="1" applyFont="1" applyBorder="1"/>
    <xf numFmtId="165" fontId="2" fillId="0" borderId="0" xfId="1" applyNumberFormat="1" applyFont="1"/>
    <xf numFmtId="165" fontId="2" fillId="0" borderId="0" xfId="0" applyNumberFormat="1" applyFont="1"/>
    <xf numFmtId="0" fontId="2" fillId="0" borderId="0" xfId="0" applyFont="1" applyAlignment="1">
      <alignment horizontal="center"/>
    </xf>
    <xf numFmtId="0" fontId="4" fillId="0" borderId="0" xfId="0" applyFont="1" applyAlignment="1">
      <alignment horizontal="left"/>
    </xf>
    <xf numFmtId="0" fontId="10" fillId="0" borderId="0" xfId="0" applyFont="1" applyAlignment="1">
      <alignment horizontal="center"/>
    </xf>
    <xf numFmtId="0" fontId="4" fillId="0" borderId="0" xfId="0" applyFont="1" applyAlignment="1">
      <alignment horizontal="left"/>
    </xf>
    <xf numFmtId="0" fontId="4" fillId="4" borderId="0" xfId="0" applyFont="1" applyFill="1" applyAlignment="1">
      <alignment horizontal="left"/>
    </xf>
    <xf numFmtId="0" fontId="3" fillId="3" borderId="0" xfId="0" applyFont="1" applyFill="1" applyAlignment="1">
      <alignment horizontal="left"/>
    </xf>
    <xf numFmtId="0" fontId="4" fillId="3" borderId="0" xfId="0" applyFont="1" applyFill="1" applyAlignment="1">
      <alignment horizontal="left" wrapText="1"/>
    </xf>
  </cellXfs>
  <cellStyles count="3">
    <cellStyle name="Comma" xfId="1" builtinId="3"/>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121224</xdr:colOff>
      <xdr:row>0</xdr:row>
      <xdr:rowOff>51954</xdr:rowOff>
    </xdr:from>
    <xdr:to>
      <xdr:col>4</xdr:col>
      <xdr:colOff>895080</xdr:colOff>
      <xdr:row>0</xdr:row>
      <xdr:rowOff>873821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4338" y="51954"/>
          <a:ext cx="2548969" cy="821867"/>
        </a:xfrm>
        <a:prstGeom prst="rect">
          <a:avLst/>
        </a:prstGeom>
      </xdr:spPr>
    </xdr:pic>
    <xdr:clientData/>
  </xdr:twoCellAnchor>
  <xdr:twoCellAnchor editAs="oneCell">
    <xdr:from>
      <xdr:col>4</xdr:col>
      <xdr:colOff>2078183</xdr:colOff>
      <xdr:row>37</xdr:row>
      <xdr:rowOff>51954</xdr:rowOff>
    </xdr:from>
    <xdr:to>
      <xdr:col>4</xdr:col>
      <xdr:colOff>3506933</xdr:colOff>
      <xdr:row>37</xdr:row>
      <xdr:rowOff>242454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33410" y="9126681"/>
          <a:ext cx="142875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zoomScale="110" zoomScaleNormal="110" workbookViewId="0">
      <selection activeCell="B7" sqref="B7"/>
    </sheetView>
  </sheetViews>
  <sheetFormatPr defaultRowHeight="15" x14ac:dyDescent="0.25"/>
  <cols>
    <col min="1" max="1" width="58.42578125" customWidth="1"/>
    <col min="2" max="2" width="9.42578125" customWidth="1"/>
    <col min="3" max="3" width="4.28515625" customWidth="1"/>
    <col min="4" max="4" width="9.5703125" customWidth="1"/>
    <col min="5" max="5" width="79.5703125" customWidth="1"/>
  </cols>
  <sheetData>
    <row r="1" spans="1:16" s="5" customFormat="1" ht="109.5" customHeight="1" x14ac:dyDescent="0.4">
      <c r="A1" s="29" t="s">
        <v>4</v>
      </c>
      <c r="B1" s="29"/>
      <c r="C1" s="29"/>
      <c r="D1" s="29"/>
      <c r="E1" s="29"/>
      <c r="F1" s="9"/>
      <c r="G1" s="9"/>
      <c r="H1" s="9"/>
      <c r="I1" s="9"/>
      <c r="J1" s="9"/>
    </row>
    <row r="2" spans="1:16" s="5" customFormat="1" ht="23.25" customHeight="1" x14ac:dyDescent="0.4">
      <c r="A2" s="29" t="s">
        <v>37</v>
      </c>
      <c r="B2" s="29"/>
      <c r="C2" s="29"/>
      <c r="D2" s="29"/>
      <c r="E2" s="29"/>
      <c r="F2" s="9"/>
      <c r="G2" s="9"/>
      <c r="H2" s="9"/>
      <c r="I2" s="9"/>
      <c r="J2" s="9"/>
    </row>
    <row r="3" spans="1:16" s="5" customFormat="1" ht="21" x14ac:dyDescent="0.35">
      <c r="A3" s="32" t="s">
        <v>34</v>
      </c>
      <c r="B3" s="32"/>
      <c r="C3" s="32"/>
      <c r="D3" s="32"/>
      <c r="E3" s="32"/>
      <c r="F3" s="8"/>
      <c r="G3" s="8"/>
      <c r="H3" s="8"/>
      <c r="I3" s="8"/>
      <c r="J3" s="8"/>
      <c r="K3" s="8"/>
      <c r="L3" s="8"/>
      <c r="M3" s="8"/>
      <c r="N3" s="8"/>
      <c r="O3" s="8"/>
      <c r="P3" s="8"/>
    </row>
    <row r="4" spans="1:16" ht="37.5" customHeight="1" x14ac:dyDescent="0.25">
      <c r="A4" s="33" t="s">
        <v>45</v>
      </c>
      <c r="B4" s="33"/>
      <c r="C4" s="33"/>
      <c r="D4" s="33"/>
      <c r="E4" s="33"/>
      <c r="F4" s="8"/>
      <c r="G4" s="8"/>
      <c r="H4" s="8"/>
      <c r="I4" s="8"/>
      <c r="J4" s="8"/>
      <c r="K4" s="8"/>
      <c r="L4" s="8"/>
      <c r="M4" s="8"/>
      <c r="N4" s="8"/>
      <c r="O4" s="8"/>
      <c r="P4" s="8"/>
    </row>
    <row r="5" spans="1:16" ht="12" customHeight="1" x14ac:dyDescent="0.3">
      <c r="A5" s="7"/>
      <c r="B5" s="6"/>
      <c r="C5" s="6"/>
      <c r="D5" s="6"/>
      <c r="E5" s="6"/>
      <c r="F5" s="6"/>
      <c r="G5" s="6"/>
      <c r="H5" s="6"/>
      <c r="I5" s="6"/>
      <c r="J5" s="6"/>
      <c r="K5" s="6"/>
      <c r="L5" s="6"/>
      <c r="M5" s="6"/>
      <c r="N5" s="6"/>
      <c r="O5" s="6"/>
      <c r="P5" s="6"/>
    </row>
    <row r="6" spans="1:16" s="2" customFormat="1" ht="21" x14ac:dyDescent="0.35">
      <c r="A6" s="17" t="s">
        <v>23</v>
      </c>
      <c r="B6" s="23"/>
      <c r="C6" s="23"/>
      <c r="D6" s="23"/>
      <c r="E6" s="23"/>
    </row>
    <row r="7" spans="1:16" ht="15.75" x14ac:dyDescent="0.25">
      <c r="A7" s="3" t="s">
        <v>1</v>
      </c>
      <c r="B7" s="11">
        <v>180</v>
      </c>
      <c r="C7" s="3"/>
      <c r="D7" s="30" t="s">
        <v>5</v>
      </c>
      <c r="E7" s="30"/>
    </row>
    <row r="8" spans="1:16" ht="15.75" x14ac:dyDescent="0.25">
      <c r="A8" s="3" t="s">
        <v>0</v>
      </c>
      <c r="B8" s="11">
        <v>8</v>
      </c>
      <c r="C8" s="3"/>
      <c r="D8" s="30" t="s">
        <v>6</v>
      </c>
      <c r="E8" s="30"/>
    </row>
    <row r="9" spans="1:16" ht="15.75" x14ac:dyDescent="0.25">
      <c r="A9" s="3" t="s">
        <v>28</v>
      </c>
      <c r="B9" s="12">
        <f>ROUND(B7/B8,0)</f>
        <v>23</v>
      </c>
      <c r="C9" s="3"/>
      <c r="D9" s="30" t="s">
        <v>40</v>
      </c>
      <c r="E9" s="30"/>
    </row>
    <row r="10" spans="1:16" ht="15.75" x14ac:dyDescent="0.25">
      <c r="A10" s="3" t="s">
        <v>2</v>
      </c>
      <c r="B10" s="11">
        <v>20</v>
      </c>
      <c r="C10" s="3"/>
      <c r="D10" s="30" t="s">
        <v>7</v>
      </c>
      <c r="E10" s="30"/>
    </row>
    <row r="11" spans="1:16" ht="15.75" x14ac:dyDescent="0.25">
      <c r="A11" s="3" t="s">
        <v>38</v>
      </c>
      <c r="B11" s="11">
        <v>5</v>
      </c>
      <c r="C11" s="3"/>
      <c r="D11" s="28"/>
      <c r="E11" s="28"/>
    </row>
    <row r="12" spans="1:16" ht="15.75" x14ac:dyDescent="0.25">
      <c r="A12" s="3" t="s">
        <v>39</v>
      </c>
      <c r="B12" s="11">
        <v>4</v>
      </c>
      <c r="C12" s="3"/>
      <c r="D12" s="28" t="s">
        <v>44</v>
      </c>
      <c r="E12" s="28"/>
    </row>
    <row r="13" spans="1:16" x14ac:dyDescent="0.25">
      <c r="B13" s="1"/>
    </row>
    <row r="14" spans="1:16" s="3" customFormat="1" ht="21" x14ac:dyDescent="0.35">
      <c r="A14" s="17" t="s">
        <v>11</v>
      </c>
      <c r="B14" s="20"/>
      <c r="C14" s="21"/>
      <c r="D14" s="21"/>
      <c r="E14" s="21"/>
    </row>
    <row r="15" spans="1:16" ht="15.75" x14ac:dyDescent="0.25">
      <c r="A15" s="3" t="s">
        <v>42</v>
      </c>
      <c r="B15" s="14">
        <v>3</v>
      </c>
      <c r="C15" s="3"/>
      <c r="D15" s="30" t="s">
        <v>9</v>
      </c>
      <c r="E15" s="30"/>
    </row>
    <row r="16" spans="1:16" ht="15.75" x14ac:dyDescent="0.25">
      <c r="A16" s="3" t="s">
        <v>41</v>
      </c>
      <c r="B16" s="13">
        <v>2.2000000000000002</v>
      </c>
      <c r="C16" s="3"/>
      <c r="D16" s="30" t="s">
        <v>24</v>
      </c>
      <c r="E16" s="30"/>
    </row>
    <row r="17" spans="1:12" ht="15.75" x14ac:dyDescent="0.25">
      <c r="A17" s="3" t="s">
        <v>29</v>
      </c>
      <c r="B17" s="15">
        <f>B16*B11</f>
        <v>11</v>
      </c>
      <c r="C17" s="3"/>
      <c r="D17" s="3" t="s">
        <v>40</v>
      </c>
      <c r="E17" s="3"/>
    </row>
    <row r="18" spans="1:12" x14ac:dyDescent="0.25">
      <c r="B18" s="1"/>
    </row>
    <row r="19" spans="1:12" s="3" customFormat="1" ht="21" x14ac:dyDescent="0.35">
      <c r="A19" s="17" t="s">
        <v>8</v>
      </c>
      <c r="B19" s="20"/>
      <c r="C19" s="21"/>
      <c r="D19" s="21"/>
      <c r="E19" s="21"/>
    </row>
    <row r="20" spans="1:12" ht="15.75" x14ac:dyDescent="0.25">
      <c r="A20" s="3" t="s">
        <v>30</v>
      </c>
      <c r="B20" s="11">
        <v>6</v>
      </c>
      <c r="C20" s="3"/>
      <c r="D20" s="30" t="s">
        <v>9</v>
      </c>
      <c r="E20" s="30"/>
    </row>
    <row r="21" spans="1:12" ht="15.75" x14ac:dyDescent="0.25">
      <c r="A21" s="3" t="s">
        <v>31</v>
      </c>
      <c r="B21" s="11">
        <v>3</v>
      </c>
      <c r="C21" s="3"/>
      <c r="D21" s="30" t="s">
        <v>24</v>
      </c>
      <c r="E21" s="30"/>
    </row>
    <row r="22" spans="1:12" x14ac:dyDescent="0.25">
      <c r="B22" s="1"/>
    </row>
    <row r="23" spans="1:12" s="4" customFormat="1" ht="21" x14ac:dyDescent="0.35">
      <c r="A23" s="17" t="s">
        <v>21</v>
      </c>
      <c r="B23" s="18"/>
      <c r="C23" s="19"/>
      <c r="D23" s="19"/>
      <c r="E23" s="19"/>
    </row>
    <row r="24" spans="1:12" s="3" customFormat="1" ht="18.75" x14ac:dyDescent="0.3">
      <c r="A24" s="4" t="s">
        <v>22</v>
      </c>
      <c r="B24" s="24">
        <f>B21+B17</f>
        <v>14</v>
      </c>
      <c r="D24" s="30" t="s">
        <v>14</v>
      </c>
      <c r="E24" s="30"/>
      <c r="F24" s="10"/>
      <c r="G24" s="10"/>
      <c r="H24" s="10"/>
      <c r="I24" s="10"/>
      <c r="J24" s="10"/>
      <c r="K24" s="10"/>
      <c r="L24" s="10"/>
    </row>
    <row r="25" spans="1:12" s="3" customFormat="1" ht="18.75" x14ac:dyDescent="0.3">
      <c r="A25" s="4" t="s">
        <v>18</v>
      </c>
      <c r="B25" s="25">
        <f>B24*0.95*5</f>
        <v>66.5</v>
      </c>
      <c r="D25" s="30" t="s">
        <v>15</v>
      </c>
      <c r="E25" s="30"/>
      <c r="F25" s="10"/>
      <c r="G25" s="10"/>
      <c r="H25" s="10"/>
      <c r="I25" s="10"/>
      <c r="J25" s="10"/>
      <c r="K25" s="10"/>
      <c r="L25" s="10"/>
    </row>
    <row r="26" spans="1:12" s="3" customFormat="1" ht="18.75" x14ac:dyDescent="0.3">
      <c r="A26" s="4" t="s">
        <v>19</v>
      </c>
      <c r="B26" s="25">
        <f>B24*0.95*B9</f>
        <v>305.89999999999998</v>
      </c>
      <c r="D26" s="30" t="s">
        <v>16</v>
      </c>
      <c r="E26" s="30"/>
    </row>
    <row r="27" spans="1:12" s="3" customFormat="1" ht="18.75" x14ac:dyDescent="0.3">
      <c r="A27" s="4" t="s">
        <v>20</v>
      </c>
      <c r="B27" s="25">
        <f>B24*0.95*B7</f>
        <v>2394</v>
      </c>
      <c r="D27" s="30" t="s">
        <v>17</v>
      </c>
      <c r="E27" s="30"/>
      <c r="F27" s="10"/>
      <c r="G27" s="10"/>
      <c r="H27" s="10"/>
      <c r="I27" s="10"/>
      <c r="J27" s="10"/>
      <c r="K27" s="10"/>
      <c r="L27" s="10"/>
    </row>
    <row r="29" spans="1:12" s="5" customFormat="1" ht="21" x14ac:dyDescent="0.35">
      <c r="A29" s="17" t="s">
        <v>12</v>
      </c>
      <c r="B29" s="22"/>
      <c r="C29" s="22"/>
      <c r="D29" s="22"/>
      <c r="E29" s="22"/>
    </row>
    <row r="30" spans="1:12" s="3" customFormat="1" ht="18.75" x14ac:dyDescent="0.3">
      <c r="A30" s="4" t="s">
        <v>32</v>
      </c>
      <c r="B30" s="25">
        <f>0.8*B10*B12*B16</f>
        <v>140.80000000000001</v>
      </c>
      <c r="D30" s="30" t="s">
        <v>43</v>
      </c>
      <c r="E30" s="30"/>
    </row>
    <row r="31" spans="1:12" s="3" customFormat="1" ht="18.75" x14ac:dyDescent="0.3">
      <c r="A31" s="4" t="s">
        <v>33</v>
      </c>
      <c r="B31" s="25">
        <f>0.2*B30</f>
        <v>28.160000000000004</v>
      </c>
      <c r="D31" s="30" t="s">
        <v>13</v>
      </c>
      <c r="E31" s="30"/>
      <c r="F31" s="10"/>
      <c r="G31" s="10"/>
      <c r="H31" s="10"/>
      <c r="I31" s="10"/>
      <c r="J31" s="10"/>
      <c r="K31" s="10"/>
      <c r="L31" s="10"/>
    </row>
    <row r="33" spans="1:5" s="5" customFormat="1" ht="21" x14ac:dyDescent="0.35">
      <c r="A33" s="17" t="s">
        <v>10</v>
      </c>
      <c r="B33" s="31" t="s">
        <v>35</v>
      </c>
      <c r="C33" s="31"/>
      <c r="D33" s="31"/>
      <c r="E33" s="31"/>
    </row>
    <row r="34" spans="1:5" s="3" customFormat="1" ht="18.75" x14ac:dyDescent="0.3">
      <c r="A34" s="4" t="s">
        <v>26</v>
      </c>
      <c r="B34" s="26">
        <f>0.5*B25</f>
        <v>33.25</v>
      </c>
      <c r="C34" s="27" t="s">
        <v>3</v>
      </c>
      <c r="D34" s="26">
        <f>0.95*B25</f>
        <v>63.174999999999997</v>
      </c>
    </row>
    <row r="35" spans="1:5" s="3" customFormat="1" ht="18.75" x14ac:dyDescent="0.3">
      <c r="A35" s="4" t="s">
        <v>25</v>
      </c>
      <c r="B35" s="26">
        <f t="shared" ref="B35:B36" si="0">0.5*B26</f>
        <v>152.94999999999999</v>
      </c>
      <c r="C35" s="27" t="s">
        <v>3</v>
      </c>
      <c r="D35" s="26">
        <f t="shared" ref="D35:D36" si="1">0.95*B26</f>
        <v>290.60499999999996</v>
      </c>
    </row>
    <row r="36" spans="1:5" s="3" customFormat="1" ht="18.75" x14ac:dyDescent="0.3">
      <c r="A36" s="4" t="s">
        <v>27</v>
      </c>
      <c r="B36" s="26">
        <f t="shared" si="0"/>
        <v>1197</v>
      </c>
      <c r="C36" s="27" t="s">
        <v>3</v>
      </c>
      <c r="D36" s="26">
        <f t="shared" si="1"/>
        <v>2274.2999999999997</v>
      </c>
    </row>
    <row r="38" spans="1:5" ht="21" x14ac:dyDescent="0.35">
      <c r="E38" s="16" t="s">
        <v>36</v>
      </c>
    </row>
  </sheetData>
  <mergeCells count="19">
    <mergeCell ref="B33:E33"/>
    <mergeCell ref="A3:E3"/>
    <mergeCell ref="A4:E4"/>
    <mergeCell ref="D31:E31"/>
    <mergeCell ref="A2:E2"/>
    <mergeCell ref="A1:E1"/>
    <mergeCell ref="D25:E25"/>
    <mergeCell ref="D26:E26"/>
    <mergeCell ref="D27:E27"/>
    <mergeCell ref="D30:E30"/>
    <mergeCell ref="D7:E7"/>
    <mergeCell ref="D8:E8"/>
    <mergeCell ref="D9:E9"/>
    <mergeCell ref="D10:E10"/>
    <mergeCell ref="D15:E15"/>
    <mergeCell ref="D16:E16"/>
    <mergeCell ref="D20:E20"/>
    <mergeCell ref="D21:E21"/>
    <mergeCell ref="D24:E24"/>
  </mergeCells>
  <pageMargins left="0.7" right="0.7" top="0.75" bottom="0.75" header="0.3" footer="0.3"/>
  <pageSetup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Planning Tool</vt:lpstr>
      <vt:lpstr>'Planning Tool'!Print_Area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Heck</dc:creator>
  <cp:lastModifiedBy>Pat Heck</cp:lastModifiedBy>
  <cp:lastPrinted>2016-10-24T19:32:22Z</cp:lastPrinted>
  <dcterms:created xsi:type="dcterms:W3CDTF">2016-03-08T12:55:09Z</dcterms:created>
  <dcterms:modified xsi:type="dcterms:W3CDTF">2017-09-18T18:58:57Z</dcterms:modified>
</cp:coreProperties>
</file>